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KG-LT-0027\Desktop\"/>
    </mc:Choice>
  </mc:AlternateContent>
  <xr:revisionPtr revIDLastSave="0" documentId="13_ncr:1_{E55AA516-2360-4749-B027-8AB1A661F1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Overview" sheetId="4" r:id="rId1"/>
    <sheet name="Factors - Int. Rate Risk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4" i="1" l="1"/>
  <c r="L17" i="1" s="1"/>
  <c r="K14" i="1"/>
  <c r="K17" i="1" s="1"/>
  <c r="L7" i="1"/>
  <c r="L10" i="1" s="1"/>
  <c r="K7" i="1"/>
  <c r="K10" i="1" s="1"/>
  <c r="G14" i="1"/>
  <c r="G17" i="1" s="1"/>
  <c r="H14" i="1"/>
  <c r="H17" i="1" s="1"/>
  <c r="H7" i="1"/>
  <c r="H10" i="1" s="1"/>
  <c r="G7" i="1"/>
  <c r="G10" i="1" s="1"/>
  <c r="D14" i="1"/>
  <c r="D17" i="1" s="1"/>
  <c r="C14" i="1"/>
  <c r="C17" i="1" s="1"/>
  <c r="D7" i="1"/>
  <c r="D10" i="1" s="1"/>
  <c r="C7" i="1"/>
  <c r="C10" i="1" s="1"/>
  <c r="C19" i="1" l="1"/>
  <c r="C20" i="1" s="1"/>
  <c r="D19" i="1"/>
  <c r="D20" i="1" s="1"/>
  <c r="K19" i="1"/>
  <c r="K20" i="1" s="1"/>
  <c r="L19" i="1"/>
  <c r="L20" i="1" s="1"/>
  <c r="H19" i="1"/>
  <c r="H20" i="1" s="1"/>
  <c r="G19" i="1"/>
  <c r="G20" i="1" s="1"/>
</calcChain>
</file>

<file path=xl/sharedStrings.xml><?xml version="1.0" encoding="utf-8"?>
<sst xmlns="http://schemas.openxmlformats.org/spreadsheetml/2006/main" count="69" uniqueCount="27">
  <si>
    <t>Period</t>
  </si>
  <si>
    <t>Coupon</t>
  </si>
  <si>
    <t>Yield</t>
  </si>
  <si>
    <t>PV</t>
  </si>
  <si>
    <t>Face Value</t>
  </si>
  <si>
    <t>Coupon Amount</t>
  </si>
  <si>
    <t>Change</t>
  </si>
  <si>
    <t>% Change</t>
  </si>
  <si>
    <t>MATURITY</t>
  </si>
  <si>
    <t>COUPON</t>
  </si>
  <si>
    <t>YIELD</t>
  </si>
  <si>
    <t>CURRENT SCENARIO</t>
  </si>
  <si>
    <t>YIELD CHANGE BY +1%</t>
  </si>
  <si>
    <t>Factors</t>
  </si>
  <si>
    <t>Maturity</t>
  </si>
  <si>
    <t>Interest Rate Risk</t>
  </si>
  <si>
    <t>High</t>
  </si>
  <si>
    <t>Low</t>
  </si>
  <si>
    <t>Longer</t>
  </si>
  <si>
    <t>Lower</t>
  </si>
  <si>
    <t>Shorter</t>
  </si>
  <si>
    <t>Higher</t>
  </si>
  <si>
    <t>ANALYSIS OF FACTORS AFFECTING INTEREST RATE RISK</t>
  </si>
  <si>
    <t>This spreadsheet is intended for informational/educational purposes only and should not be used to replace the advice of  a qualified professional</t>
  </si>
  <si>
    <r>
      <t xml:space="preserve">BOND WITH </t>
    </r>
    <r>
      <rPr>
        <b/>
        <sz val="10"/>
        <color rgb="FFC00000"/>
        <rFont val="Open Sans"/>
        <family val="2"/>
      </rPr>
      <t>LONGER MATURITY</t>
    </r>
    <r>
      <rPr>
        <b/>
        <sz val="10"/>
        <rFont val="Open Sans"/>
        <family val="2"/>
      </rPr>
      <t xml:space="preserve"> ARE MORE SENSITIVE TO CHANGES IN INTEREST RATES</t>
    </r>
  </si>
  <si>
    <r>
      <t xml:space="preserve">BOND WITH </t>
    </r>
    <r>
      <rPr>
        <b/>
        <sz val="10"/>
        <color rgb="FFC00000"/>
        <rFont val="Open Sans"/>
        <family val="2"/>
      </rPr>
      <t>LOWER COUPON</t>
    </r>
    <r>
      <rPr>
        <b/>
        <sz val="10"/>
        <rFont val="Open Sans"/>
        <family val="2"/>
      </rPr>
      <t xml:space="preserve"> ARE MORE SENSITIVE TO CHANGES IN INTEREST RATES</t>
    </r>
  </si>
  <si>
    <r>
      <t xml:space="preserve">BOND WITH </t>
    </r>
    <r>
      <rPr>
        <b/>
        <sz val="10"/>
        <color rgb="FFC00000"/>
        <rFont val="Open Sans"/>
        <family val="2"/>
      </rPr>
      <t>LOWER YIELD</t>
    </r>
    <r>
      <rPr>
        <b/>
        <sz val="10"/>
        <rFont val="Open Sans"/>
        <family val="2"/>
      </rPr>
      <t xml:space="preserve"> ARE MORE SENSITIVE TO CHANGES IN INTEREST RATES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</si>
</sst>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5"/>
      <name val="Open Sans"/>
      <family val="2"/>
    </font>
    <font>
      <b/>
      <sz val="10"/>
      <color theme="0"/>
      <name val="Open Sans"/>
      <family val="2"/>
    </font>
    <font>
      <sz val="10"/>
      <color theme="0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color rgb="FFC00000"/>
      <name val="Open Sans"/>
      <family val="2"/>
    </font>
    <font>
      <b/>
      <sz val="10"/>
      <name val="Open Sans"/>
      <family val="2"/>
    </font>
    <font>
      <sz val="1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2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/>
    <xf numFmtId="0" fontId="6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7" fillId="0" borderId="0" xfId="0" applyFont="1"/>
    <xf numFmtId="0" fontId="4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5" xfId="0" applyFont="1" applyBorder="1"/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8" xfId="0" applyFont="1" applyBorder="1"/>
    <xf numFmtId="9" fontId="6" fillId="0" borderId="9" xfId="0" applyNumberFormat="1" applyFont="1" applyBorder="1" applyAlignment="1">
      <alignment horizontal="center"/>
    </xf>
    <xf numFmtId="9" fontId="6" fillId="0" borderId="1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7" fillId="0" borderId="16" xfId="0" applyFont="1" applyBorder="1"/>
    <xf numFmtId="0" fontId="6" fillId="0" borderId="2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11" xfId="0" applyFont="1" applyBorder="1"/>
    <xf numFmtId="8" fontId="8" fillId="0" borderId="12" xfId="0" applyNumberFormat="1" applyFont="1" applyBorder="1" applyAlignment="1">
      <alignment horizontal="center"/>
    </xf>
    <xf numFmtId="8" fontId="8" fillId="0" borderId="13" xfId="0" applyNumberFormat="1" applyFont="1" applyBorder="1" applyAlignment="1">
      <alignment horizontal="center"/>
    </xf>
    <xf numFmtId="0" fontId="4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7" fillId="4" borderId="8" xfId="0" applyFont="1" applyFill="1" applyBorder="1"/>
    <xf numFmtId="9" fontId="7" fillId="4" borderId="9" xfId="0" applyNumberFormat="1" applyFont="1" applyFill="1" applyBorder="1" applyAlignment="1">
      <alignment horizontal="center"/>
    </xf>
    <xf numFmtId="9" fontId="7" fillId="4" borderId="10" xfId="0" applyNumberFormat="1" applyFont="1" applyFill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7" fillId="0" borderId="5" xfId="0" applyFont="1" applyBorder="1"/>
    <xf numFmtId="8" fontId="6" fillId="0" borderId="6" xfId="0" applyNumberFormat="1" applyFont="1" applyBorder="1" applyAlignment="1">
      <alignment horizontal="center"/>
    </xf>
    <xf numFmtId="8" fontId="6" fillId="0" borderId="7" xfId="0" applyNumberFormat="1" applyFont="1" applyBorder="1" applyAlignment="1">
      <alignment horizontal="center"/>
    </xf>
    <xf numFmtId="0" fontId="7" fillId="0" borderId="11" xfId="0" applyFont="1" applyBorder="1"/>
    <xf numFmtId="10" fontId="6" fillId="0" borderId="12" xfId="1" applyNumberFormat="1" applyFont="1" applyBorder="1" applyAlignment="1">
      <alignment horizontal="center"/>
    </xf>
    <xf numFmtId="10" fontId="6" fillId="0" borderId="13" xfId="1" applyNumberFormat="1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9" fillId="2" borderId="14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76A1BCD9-8557-49E0-A3D2-B6D025413BB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</xdr:colOff>
      <xdr:row>0</xdr:row>
      <xdr:rowOff>0</xdr:rowOff>
    </xdr:from>
    <xdr:to>
      <xdr:col>17</xdr:col>
      <xdr:colOff>5443</xdr:colOff>
      <xdr:row>20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93C7D1-507A-4F2A-9F07-51BD1617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0"/>
          <a:ext cx="4813663" cy="39624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11</xdr:col>
      <xdr:colOff>574494</xdr:colOff>
      <xdr:row>20</xdr:row>
      <xdr:rowOff>149679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4DBFDBF9-DEFC-4F23-B1B5-194003406795}"/>
            </a:ext>
          </a:extLst>
        </xdr:cNvPr>
        <xdr:cNvSpPr/>
      </xdr:nvSpPr>
      <xdr:spPr>
        <a:xfrm>
          <a:off x="9525" y="0"/>
          <a:ext cx="7270569" cy="3959679"/>
        </a:xfrm>
        <a:custGeom>
          <a:avLst/>
          <a:gdLst>
            <a:gd name="connsiteX0" fmla="*/ 0 w 4419600"/>
            <a:gd name="connsiteY0" fmla="*/ 0 h 3802380"/>
            <a:gd name="connsiteX1" fmla="*/ 4419600 w 4419600"/>
            <a:gd name="connsiteY1" fmla="*/ 0 h 3802380"/>
            <a:gd name="connsiteX2" fmla="*/ 4419600 w 4419600"/>
            <a:gd name="connsiteY2" fmla="*/ 3802380 h 3802380"/>
            <a:gd name="connsiteX3" fmla="*/ 0 w 4419600"/>
            <a:gd name="connsiteY3" fmla="*/ 3802380 h 3802380"/>
            <a:gd name="connsiteX4" fmla="*/ 0 w 4419600"/>
            <a:gd name="connsiteY4" fmla="*/ 0 h 3802380"/>
            <a:gd name="connsiteX0" fmla="*/ 0 w 4419600"/>
            <a:gd name="connsiteY0" fmla="*/ 0 h 3810000"/>
            <a:gd name="connsiteX1" fmla="*/ 4419600 w 4419600"/>
            <a:gd name="connsiteY1" fmla="*/ 0 h 3810000"/>
            <a:gd name="connsiteX2" fmla="*/ 2994660 w 4419600"/>
            <a:gd name="connsiteY2" fmla="*/ 3810000 h 3810000"/>
            <a:gd name="connsiteX3" fmla="*/ 0 w 4419600"/>
            <a:gd name="connsiteY3" fmla="*/ 3802380 h 3810000"/>
            <a:gd name="connsiteX4" fmla="*/ 0 w 4419600"/>
            <a:gd name="connsiteY4" fmla="*/ 0 h 3810000"/>
            <a:gd name="connsiteX0" fmla="*/ 2705100 w 7124700"/>
            <a:gd name="connsiteY0" fmla="*/ 0 h 3817620"/>
            <a:gd name="connsiteX1" fmla="*/ 7124700 w 7124700"/>
            <a:gd name="connsiteY1" fmla="*/ 0 h 3817620"/>
            <a:gd name="connsiteX2" fmla="*/ 5699760 w 7124700"/>
            <a:gd name="connsiteY2" fmla="*/ 3810000 h 3817620"/>
            <a:gd name="connsiteX3" fmla="*/ 0 w 7124700"/>
            <a:gd name="connsiteY3" fmla="*/ 3817620 h 3817620"/>
            <a:gd name="connsiteX4" fmla="*/ 2705100 w 7124700"/>
            <a:gd name="connsiteY4" fmla="*/ 0 h 3817620"/>
            <a:gd name="connsiteX0" fmla="*/ 0 w 7124700"/>
            <a:gd name="connsiteY0" fmla="*/ 0 h 3848100"/>
            <a:gd name="connsiteX1" fmla="*/ 7124700 w 7124700"/>
            <a:gd name="connsiteY1" fmla="*/ 30480 h 3848100"/>
            <a:gd name="connsiteX2" fmla="*/ 5699760 w 7124700"/>
            <a:gd name="connsiteY2" fmla="*/ 3840480 h 3848100"/>
            <a:gd name="connsiteX3" fmla="*/ 0 w 7124700"/>
            <a:gd name="connsiteY3" fmla="*/ 3848100 h 3848100"/>
            <a:gd name="connsiteX4" fmla="*/ 0 w 7124700"/>
            <a:gd name="connsiteY4" fmla="*/ 0 h 3848100"/>
            <a:gd name="connsiteX0" fmla="*/ 0 w 7139315"/>
            <a:gd name="connsiteY0" fmla="*/ 0 h 3848100"/>
            <a:gd name="connsiteX1" fmla="*/ 7139315 w 7139315"/>
            <a:gd name="connsiteY1" fmla="*/ 7391 h 3848100"/>
            <a:gd name="connsiteX2" fmla="*/ 5699760 w 7139315"/>
            <a:gd name="connsiteY2" fmla="*/ 3840480 h 3848100"/>
            <a:gd name="connsiteX3" fmla="*/ 0 w 7139315"/>
            <a:gd name="connsiteY3" fmla="*/ 3848100 h 3848100"/>
            <a:gd name="connsiteX4" fmla="*/ 0 w 7139315"/>
            <a:gd name="connsiteY4" fmla="*/ 0 h 3848100"/>
            <a:gd name="connsiteX0" fmla="*/ 0 w 7139315"/>
            <a:gd name="connsiteY0" fmla="*/ 0 h 3878885"/>
            <a:gd name="connsiteX1" fmla="*/ 7139315 w 7139315"/>
            <a:gd name="connsiteY1" fmla="*/ 38176 h 3878885"/>
            <a:gd name="connsiteX2" fmla="*/ 5699760 w 7139315"/>
            <a:gd name="connsiteY2" fmla="*/ 3871265 h 3878885"/>
            <a:gd name="connsiteX3" fmla="*/ 0 w 7139315"/>
            <a:gd name="connsiteY3" fmla="*/ 3878885 h 3878885"/>
            <a:gd name="connsiteX4" fmla="*/ 0 w 7139315"/>
            <a:gd name="connsiteY4" fmla="*/ 0 h 3878885"/>
            <a:gd name="connsiteX0" fmla="*/ 0 w 7168545"/>
            <a:gd name="connsiteY0" fmla="*/ 8371 h 3887256"/>
            <a:gd name="connsiteX1" fmla="*/ 7168545 w 7168545"/>
            <a:gd name="connsiteY1" fmla="*/ 0 h 3887256"/>
            <a:gd name="connsiteX2" fmla="*/ 5699760 w 7168545"/>
            <a:gd name="connsiteY2" fmla="*/ 3879636 h 3887256"/>
            <a:gd name="connsiteX3" fmla="*/ 0 w 7168545"/>
            <a:gd name="connsiteY3" fmla="*/ 3887256 h 3887256"/>
            <a:gd name="connsiteX4" fmla="*/ 0 w 7168545"/>
            <a:gd name="connsiteY4" fmla="*/ 8371 h 3887256"/>
            <a:gd name="connsiteX0" fmla="*/ 0 w 7168545"/>
            <a:gd name="connsiteY0" fmla="*/ 8371 h 3887256"/>
            <a:gd name="connsiteX1" fmla="*/ 7168545 w 7168545"/>
            <a:gd name="connsiteY1" fmla="*/ 0 h 3887256"/>
            <a:gd name="connsiteX2" fmla="*/ 5699761 w 7168545"/>
            <a:gd name="connsiteY2" fmla="*/ 3879636 h 3887256"/>
            <a:gd name="connsiteX3" fmla="*/ 0 w 7168545"/>
            <a:gd name="connsiteY3" fmla="*/ 3887256 h 3887256"/>
            <a:gd name="connsiteX4" fmla="*/ 0 w 7168545"/>
            <a:gd name="connsiteY4" fmla="*/ 8371 h 388725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68545" h="3887256">
              <a:moveTo>
                <a:pt x="0" y="8371"/>
              </a:moveTo>
              <a:lnTo>
                <a:pt x="7168545" y="0"/>
              </a:lnTo>
              <a:lnTo>
                <a:pt x="5699761" y="3879636"/>
              </a:lnTo>
              <a:lnTo>
                <a:pt x="0" y="3887256"/>
              </a:lnTo>
              <a:lnTo>
                <a:pt x="0" y="8371"/>
              </a:lnTo>
              <a:close/>
            </a:path>
          </a:pathLst>
        </a:cu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594904</xdr:colOff>
      <xdr:row>4</xdr:row>
      <xdr:rowOff>74567</xdr:rowOff>
    </xdr:from>
    <xdr:to>
      <xdr:col>9</xdr:col>
      <xdr:colOff>363583</xdr:colOff>
      <xdr:row>7</xdr:row>
      <xdr:rowOff>38644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6D908DA-8C8B-4B93-9355-479A0D87A520}"/>
            </a:ext>
          </a:extLst>
        </xdr:cNvPr>
        <xdr:cNvSpPr txBox="1"/>
      </xdr:nvSpPr>
      <xdr:spPr>
        <a:xfrm>
          <a:off x="594904" y="836567"/>
          <a:ext cx="5255079" cy="535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100" b="1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CFA Structured</a:t>
          </a:r>
          <a:r>
            <a:rPr lang="en-US" sz="2100" b="1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Summary </a:t>
          </a:r>
          <a:endParaRPr lang="en-US" sz="2100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0</xdr:col>
      <xdr:colOff>594904</xdr:colOff>
      <xdr:row>7</xdr:row>
      <xdr:rowOff>91984</xdr:rowOff>
    </xdr:from>
    <xdr:to>
      <xdr:col>9</xdr:col>
      <xdr:colOff>28575</xdr:colOff>
      <xdr:row>15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9305F99-A417-475E-9E94-8E5B37053D78}"/>
            </a:ext>
          </a:extLst>
        </xdr:cNvPr>
        <xdr:cNvSpPr txBox="1"/>
      </xdr:nvSpPr>
      <xdr:spPr>
        <a:xfrm>
          <a:off x="594904" y="1425484"/>
          <a:ext cx="4920071" cy="1460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500" b="0" i="1" u="sng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Interest Rate risk analysis</a:t>
          </a:r>
        </a:p>
        <a:p>
          <a:pPr algn="l"/>
          <a:endParaRPr lang="en-US" sz="1500" b="0" i="1" u="sng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/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This is an</a:t>
          </a:r>
          <a:r>
            <a:rPr lang="en-US" sz="1200" b="0" i="0" u="none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analysis </a:t>
          </a:r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of interest rate risk for your quick review. </a:t>
          </a:r>
        </a:p>
        <a:p>
          <a:pPr algn="l"/>
          <a:endParaRPr lang="en-US" sz="1200" b="0" i="0" u="none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/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This document gives you a quick</a:t>
          </a:r>
          <a:r>
            <a:rPr lang="en-US" sz="1200" b="0" i="0" u="none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summary and analysis of factors affecting interest rate risk. </a:t>
          </a:r>
          <a:endParaRPr lang="en-US" sz="1200" b="0" i="0" u="none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0</xdr:col>
      <xdr:colOff>533944</xdr:colOff>
      <xdr:row>0</xdr:row>
      <xdr:rowOff>152401</xdr:rowOff>
    </xdr:from>
    <xdr:to>
      <xdr:col>1</xdr:col>
      <xdr:colOff>389286</xdr:colOff>
      <xdr:row>3</xdr:row>
      <xdr:rowOff>44088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8B55AB-75C0-4FDF-A10C-109CFD26F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944" y="152401"/>
          <a:ext cx="464942" cy="46318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16</xdr:row>
      <xdr:rowOff>51569</xdr:rowOff>
    </xdr:from>
    <xdr:to>
      <xdr:col>5</xdr:col>
      <xdr:colOff>209550</xdr:colOff>
      <xdr:row>19</xdr:row>
      <xdr:rowOff>78610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005F7CE-4ED6-404B-8FF8-5C910A45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099569"/>
          <a:ext cx="2781300" cy="5985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1408744</xdr:colOff>
      <xdr:row>7</xdr:row>
      <xdr:rowOff>102366</xdr:rowOff>
    </xdr:from>
    <xdr:to>
      <xdr:col>15</xdr:col>
      <xdr:colOff>213232</xdr:colOff>
      <xdr:row>22</xdr:row>
      <xdr:rowOff>144042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79276A-E569-40A6-9FDD-51597380A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04765">
          <a:off x="1503994" y="1483491"/>
          <a:ext cx="9948738" cy="2965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4993D-C5E1-4BCF-AD8F-21EB14B77160}">
  <dimension ref="A21:Q22"/>
  <sheetViews>
    <sheetView tabSelected="1" workbookViewId="0">
      <selection activeCell="D14" sqref="A1:XFD1048576"/>
    </sheetView>
  </sheetViews>
  <sheetFormatPr defaultRowHeight="15" x14ac:dyDescent="0.25"/>
  <sheetData>
    <row r="21" spans="1:17" x14ac:dyDescent="0.25">
      <c r="A21" s="52" t="s">
        <v>23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</row>
    <row r="22" spans="1:17" s="1" customFormat="1" ht="17.25" x14ac:dyDescent="0.3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</row>
  </sheetData>
  <sheetProtection algorithmName="SHA-512" hashValue="LPLCKnvrhEG0hh835WxvT4q1aacMjLEkcV1fVuHxQnUWQI6Oizqa3ef2JEUNkUlO1+1MwuluswkUsMvL225awQ==" saltValue="5QfyV5T4wXUmeCyqpnXHww==" spinCount="100000" sheet="1" objects="1" scenarios="1"/>
  <mergeCells count="1">
    <mergeCell ref="A21:Q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showGridLines="0" workbookViewId="0">
      <selection activeCell="P18" sqref="P18"/>
    </sheetView>
  </sheetViews>
  <sheetFormatPr defaultRowHeight="15" x14ac:dyDescent="0.3"/>
  <cols>
    <col min="1" max="1" width="1.42578125" style="7" customWidth="1"/>
    <col min="2" max="2" width="28.28515625" style="7" customWidth="1"/>
    <col min="3" max="4" width="10.28515625" style="51" bestFit="1" customWidth="1"/>
    <col min="5" max="5" width="2.7109375" style="7" customWidth="1"/>
    <col min="6" max="6" width="25.42578125" style="7" bestFit="1" customWidth="1"/>
    <col min="7" max="7" width="10.28515625" style="51" bestFit="1" customWidth="1"/>
    <col min="8" max="8" width="9" style="51" bestFit="1" customWidth="1"/>
    <col min="9" max="9" width="2.7109375" style="7" customWidth="1"/>
    <col min="10" max="10" width="25.42578125" style="7" bestFit="1" customWidth="1"/>
    <col min="11" max="12" width="10.28515625" style="51" bestFit="1" customWidth="1"/>
    <col min="13" max="13" width="3" style="7" customWidth="1"/>
    <col min="14" max="14" width="11" style="7" bestFit="1" customWidth="1"/>
    <col min="15" max="15" width="8.140625" style="7" customWidth="1"/>
    <col min="16" max="16" width="16.85546875" style="7" customWidth="1"/>
    <col min="17" max="16384" width="9.140625" style="7"/>
  </cols>
  <sheetData>
    <row r="1" spans="1:16" x14ac:dyDescent="0.3">
      <c r="A1" s="2"/>
      <c r="B1" s="3" t="s">
        <v>22</v>
      </c>
      <c r="C1" s="4"/>
      <c r="D1" s="4"/>
      <c r="E1" s="5"/>
      <c r="F1" s="5"/>
      <c r="G1" s="4"/>
      <c r="H1" s="4"/>
      <c r="I1" s="5"/>
      <c r="J1" s="5"/>
      <c r="K1" s="4"/>
      <c r="L1" s="4"/>
      <c r="M1" s="6"/>
      <c r="N1" s="6"/>
      <c r="O1" s="6"/>
      <c r="P1" s="6"/>
    </row>
    <row r="2" spans="1:16" ht="15.75" thickBot="1" x14ac:dyDescent="0.35">
      <c r="B2" s="8"/>
      <c r="C2" s="9"/>
      <c r="D2" s="9"/>
      <c r="F2" s="8"/>
      <c r="G2" s="9"/>
      <c r="H2" s="9"/>
      <c r="J2" s="8"/>
      <c r="K2" s="9"/>
      <c r="L2" s="9"/>
    </row>
    <row r="3" spans="1:16" s="10" customFormat="1" ht="15.75" thickBot="1" x14ac:dyDescent="0.35">
      <c r="B3" s="57" t="s">
        <v>8</v>
      </c>
      <c r="C3" s="57"/>
      <c r="D3" s="57"/>
      <c r="F3" s="57" t="s">
        <v>9</v>
      </c>
      <c r="G3" s="57"/>
      <c r="H3" s="57"/>
      <c r="J3" s="57" t="s">
        <v>10</v>
      </c>
      <c r="K3" s="57"/>
      <c r="L3" s="57"/>
      <c r="N3" s="58" t="s">
        <v>13</v>
      </c>
      <c r="O3" s="56" t="s">
        <v>15</v>
      </c>
      <c r="P3" s="57"/>
    </row>
    <row r="4" spans="1:16" ht="16.5" thickTop="1" thickBot="1" x14ac:dyDescent="0.35">
      <c r="B4" s="11" t="s">
        <v>11</v>
      </c>
      <c r="C4" s="12"/>
      <c r="D4" s="12"/>
      <c r="F4" s="11" t="s">
        <v>11</v>
      </c>
      <c r="G4" s="12"/>
      <c r="H4" s="12"/>
      <c r="J4" s="11" t="s">
        <v>11</v>
      </c>
      <c r="K4" s="12"/>
      <c r="L4" s="12"/>
      <c r="N4" s="59"/>
      <c r="O4" s="13" t="s">
        <v>16</v>
      </c>
      <c r="P4" s="14" t="s">
        <v>17</v>
      </c>
    </row>
    <row r="5" spans="1:16" x14ac:dyDescent="0.3">
      <c r="B5" s="15" t="s">
        <v>4</v>
      </c>
      <c r="C5" s="16">
        <v>100</v>
      </c>
      <c r="D5" s="17">
        <v>100</v>
      </c>
      <c r="F5" s="15" t="s">
        <v>4</v>
      </c>
      <c r="G5" s="16">
        <v>100</v>
      </c>
      <c r="H5" s="17">
        <v>100</v>
      </c>
      <c r="J5" s="15" t="s">
        <v>4</v>
      </c>
      <c r="K5" s="16">
        <v>100</v>
      </c>
      <c r="L5" s="17">
        <v>100</v>
      </c>
      <c r="N5" s="18" t="s">
        <v>14</v>
      </c>
      <c r="O5" s="19" t="s">
        <v>18</v>
      </c>
      <c r="P5" s="20" t="s">
        <v>20</v>
      </c>
    </row>
    <row r="6" spans="1:16" x14ac:dyDescent="0.3">
      <c r="B6" s="21" t="s">
        <v>1</v>
      </c>
      <c r="C6" s="22">
        <v>0.1</v>
      </c>
      <c r="D6" s="23">
        <v>0.1</v>
      </c>
      <c r="F6" s="21" t="s">
        <v>1</v>
      </c>
      <c r="G6" s="22">
        <v>0.1</v>
      </c>
      <c r="H6" s="23">
        <v>0.05</v>
      </c>
      <c r="J6" s="21" t="s">
        <v>1</v>
      </c>
      <c r="K6" s="22">
        <v>0.1</v>
      </c>
      <c r="L6" s="23">
        <v>0.1</v>
      </c>
      <c r="N6" s="24" t="s">
        <v>1</v>
      </c>
      <c r="O6" s="25" t="s">
        <v>19</v>
      </c>
      <c r="P6" s="26" t="s">
        <v>21</v>
      </c>
    </row>
    <row r="7" spans="1:16" ht="15.75" thickBot="1" x14ac:dyDescent="0.35">
      <c r="B7" s="21" t="s">
        <v>5</v>
      </c>
      <c r="C7" s="27">
        <f>C5*C6</f>
        <v>10</v>
      </c>
      <c r="D7" s="28">
        <f>D5*D6</f>
        <v>10</v>
      </c>
      <c r="F7" s="21" t="s">
        <v>5</v>
      </c>
      <c r="G7" s="27">
        <f>G5*G6</f>
        <v>10</v>
      </c>
      <c r="H7" s="28">
        <f>H5*H6</f>
        <v>5</v>
      </c>
      <c r="J7" s="21" t="s">
        <v>5</v>
      </c>
      <c r="K7" s="27">
        <f>K5*K6</f>
        <v>10</v>
      </c>
      <c r="L7" s="28">
        <f>L5*L6</f>
        <v>10</v>
      </c>
      <c r="N7" s="29" t="s">
        <v>2</v>
      </c>
      <c r="O7" s="30" t="s">
        <v>19</v>
      </c>
      <c r="P7" s="31" t="s">
        <v>21</v>
      </c>
    </row>
    <row r="8" spans="1:16" ht="15.75" thickTop="1" x14ac:dyDescent="0.3">
      <c r="B8" s="21" t="s">
        <v>0</v>
      </c>
      <c r="C8" s="32">
        <v>5</v>
      </c>
      <c r="D8" s="33">
        <v>10</v>
      </c>
      <c r="F8" s="21" t="s">
        <v>0</v>
      </c>
      <c r="G8" s="32">
        <v>10</v>
      </c>
      <c r="H8" s="33">
        <v>10</v>
      </c>
      <c r="J8" s="21" t="s">
        <v>0</v>
      </c>
      <c r="K8" s="32">
        <v>10</v>
      </c>
      <c r="L8" s="33">
        <v>10</v>
      </c>
    </row>
    <row r="9" spans="1:16" x14ac:dyDescent="0.3">
      <c r="B9" s="21" t="s">
        <v>2</v>
      </c>
      <c r="C9" s="22">
        <v>0.1</v>
      </c>
      <c r="D9" s="23">
        <v>0.1</v>
      </c>
      <c r="F9" s="21" t="s">
        <v>2</v>
      </c>
      <c r="G9" s="22">
        <v>0.1</v>
      </c>
      <c r="H9" s="23">
        <v>0.1</v>
      </c>
      <c r="J9" s="21" t="s">
        <v>2</v>
      </c>
      <c r="K9" s="22">
        <v>0.1</v>
      </c>
      <c r="L9" s="23">
        <v>0.05</v>
      </c>
    </row>
    <row r="10" spans="1:16" ht="15.75" thickBot="1" x14ac:dyDescent="0.35">
      <c r="B10" s="34" t="s">
        <v>3</v>
      </c>
      <c r="C10" s="35">
        <f>-PV(C9,C8,C7,C5)</f>
        <v>100</v>
      </c>
      <c r="D10" s="36">
        <f>-PV(D9,D8,D7,D5)</f>
        <v>100.00000000000001</v>
      </c>
      <c r="F10" s="34" t="s">
        <v>3</v>
      </c>
      <c r="G10" s="35">
        <f>-PV(G9,G8,G7,G5)</f>
        <v>100.00000000000001</v>
      </c>
      <c r="H10" s="36">
        <f>-PV(H9,H8,H7,H5)</f>
        <v>69.277164471476581</v>
      </c>
      <c r="J10" s="34" t="s">
        <v>3</v>
      </c>
      <c r="K10" s="35">
        <f>-PV(K9,K8,K7,K5)</f>
        <v>100.00000000000001</v>
      </c>
      <c r="L10" s="36">
        <f>-PV(L9,L8,L7,L5)</f>
        <v>138.60867464592405</v>
      </c>
    </row>
    <row r="11" spans="1:16" ht="15.75" thickBot="1" x14ac:dyDescent="0.35">
      <c r="B11" s="37" t="s">
        <v>12</v>
      </c>
      <c r="C11" s="38"/>
      <c r="D11" s="38"/>
      <c r="F11" s="37" t="s">
        <v>12</v>
      </c>
      <c r="G11" s="38"/>
      <c r="H11" s="38"/>
      <c r="J11" s="37" t="s">
        <v>12</v>
      </c>
      <c r="K11" s="38"/>
      <c r="L11" s="38"/>
    </row>
    <row r="12" spans="1:16" x14ac:dyDescent="0.3">
      <c r="B12" s="15" t="s">
        <v>4</v>
      </c>
      <c r="C12" s="16">
        <v>100</v>
      </c>
      <c r="D12" s="17">
        <v>100</v>
      </c>
      <c r="F12" s="15" t="s">
        <v>4</v>
      </c>
      <c r="G12" s="16">
        <v>100</v>
      </c>
      <c r="H12" s="17">
        <v>100</v>
      </c>
      <c r="J12" s="15" t="s">
        <v>4</v>
      </c>
      <c r="K12" s="16">
        <v>100</v>
      </c>
      <c r="L12" s="17">
        <v>100</v>
      </c>
    </row>
    <row r="13" spans="1:16" x14ac:dyDescent="0.3">
      <c r="B13" s="21" t="s">
        <v>1</v>
      </c>
      <c r="C13" s="22">
        <v>0.1</v>
      </c>
      <c r="D13" s="23">
        <v>0.1</v>
      </c>
      <c r="F13" s="21" t="s">
        <v>1</v>
      </c>
      <c r="G13" s="22">
        <v>0.1</v>
      </c>
      <c r="H13" s="23">
        <v>0.05</v>
      </c>
      <c r="J13" s="21" t="s">
        <v>1</v>
      </c>
      <c r="K13" s="22">
        <v>0.1</v>
      </c>
      <c r="L13" s="23">
        <v>0.1</v>
      </c>
    </row>
    <row r="14" spans="1:16" x14ac:dyDescent="0.3">
      <c r="B14" s="21" t="s">
        <v>5</v>
      </c>
      <c r="C14" s="27">
        <f>C12*C13</f>
        <v>10</v>
      </c>
      <c r="D14" s="28">
        <f>D12*D13</f>
        <v>10</v>
      </c>
      <c r="F14" s="21" t="s">
        <v>5</v>
      </c>
      <c r="G14" s="27">
        <f>G12*G13</f>
        <v>10</v>
      </c>
      <c r="H14" s="28">
        <f>H12*H13</f>
        <v>5</v>
      </c>
      <c r="J14" s="21" t="s">
        <v>5</v>
      </c>
      <c r="K14" s="27">
        <f>K12*K13</f>
        <v>10</v>
      </c>
      <c r="L14" s="28">
        <f>L12*L13</f>
        <v>10</v>
      </c>
    </row>
    <row r="15" spans="1:16" x14ac:dyDescent="0.3">
      <c r="B15" s="21" t="s">
        <v>0</v>
      </c>
      <c r="C15" s="32">
        <v>5</v>
      </c>
      <c r="D15" s="33">
        <v>10</v>
      </c>
      <c r="F15" s="21" t="s">
        <v>0</v>
      </c>
      <c r="G15" s="32">
        <v>10</v>
      </c>
      <c r="H15" s="33">
        <v>10</v>
      </c>
      <c r="J15" s="21" t="s">
        <v>0</v>
      </c>
      <c r="K15" s="32">
        <v>10</v>
      </c>
      <c r="L15" s="33">
        <v>10</v>
      </c>
    </row>
    <row r="16" spans="1:16" s="10" customFormat="1" x14ac:dyDescent="0.3">
      <c r="B16" s="39" t="s">
        <v>2</v>
      </c>
      <c r="C16" s="40">
        <v>0.11</v>
      </c>
      <c r="D16" s="41">
        <v>0.11</v>
      </c>
      <c r="F16" s="39" t="s">
        <v>2</v>
      </c>
      <c r="G16" s="40">
        <v>0.11</v>
      </c>
      <c r="H16" s="41">
        <v>0.11</v>
      </c>
      <c r="J16" s="39" t="s">
        <v>2</v>
      </c>
      <c r="K16" s="40">
        <v>0.11</v>
      </c>
      <c r="L16" s="41">
        <v>0.06</v>
      </c>
    </row>
    <row r="17" spans="2:12" ht="15.75" thickBot="1" x14ac:dyDescent="0.35">
      <c r="B17" s="34" t="s">
        <v>3</v>
      </c>
      <c r="C17" s="35">
        <f>-PV(C16,C15,C14,C12)</f>
        <v>96.304102982350543</v>
      </c>
      <c r="D17" s="36">
        <f>-PV(D16,D15,D14,D12)</f>
        <v>94.110767988858797</v>
      </c>
      <c r="F17" s="34" t="s">
        <v>3</v>
      </c>
      <c r="G17" s="35">
        <f>-PV(G16,G15,G14,G12)</f>
        <v>94.110767988858797</v>
      </c>
      <c r="H17" s="36">
        <f>-PV(H16,H15,H14,H12)</f>
        <v>64.664607933152737</v>
      </c>
      <c r="J17" s="34" t="s">
        <v>3</v>
      </c>
      <c r="K17" s="35">
        <f>-PV(K16,K15,K14,K12)</f>
        <v>94.110767988858797</v>
      </c>
      <c r="L17" s="36">
        <f>-PV(L16,L15,L14,L12)</f>
        <v>129.44034820565881</v>
      </c>
    </row>
    <row r="18" spans="2:12" ht="15.75" thickBot="1" x14ac:dyDescent="0.35">
      <c r="B18" s="42"/>
      <c r="C18" s="43"/>
      <c r="D18" s="43"/>
      <c r="F18" s="42"/>
      <c r="G18" s="43"/>
      <c r="H18" s="43"/>
      <c r="J18" s="42"/>
      <c r="K18" s="43"/>
      <c r="L18" s="43"/>
    </row>
    <row r="19" spans="2:12" x14ac:dyDescent="0.3">
      <c r="B19" s="44" t="s">
        <v>6</v>
      </c>
      <c r="C19" s="45">
        <f>C17-C10</f>
        <v>-3.6958970176494574</v>
      </c>
      <c r="D19" s="46">
        <f>D17-D10</f>
        <v>-5.8892320111412175</v>
      </c>
      <c r="F19" s="44" t="s">
        <v>6</v>
      </c>
      <c r="G19" s="45">
        <f>G17-G10</f>
        <v>-5.8892320111412175</v>
      </c>
      <c r="H19" s="46">
        <f>H17-H10</f>
        <v>-4.6125565383238438</v>
      </c>
      <c r="J19" s="44" t="s">
        <v>6</v>
      </c>
      <c r="K19" s="45">
        <f>K17-K10</f>
        <v>-5.8892320111412175</v>
      </c>
      <c r="L19" s="46">
        <f>L17-L10</f>
        <v>-9.1683264402652469</v>
      </c>
    </row>
    <row r="20" spans="2:12" ht="15.75" thickBot="1" x14ac:dyDescent="0.35">
      <c r="B20" s="47" t="s">
        <v>7</v>
      </c>
      <c r="C20" s="48">
        <f>C19/C10</f>
        <v>-3.6958970176494577E-2</v>
      </c>
      <c r="D20" s="49">
        <f>D19/D10</f>
        <v>-5.8892320111412169E-2</v>
      </c>
      <c r="F20" s="47" t="s">
        <v>7</v>
      </c>
      <c r="G20" s="48">
        <f>G19/G10</f>
        <v>-5.8892320111412169E-2</v>
      </c>
      <c r="H20" s="49">
        <f>H19/H10</f>
        <v>-6.6581197043983617E-2</v>
      </c>
      <c r="J20" s="47" t="s">
        <v>7</v>
      </c>
      <c r="K20" s="48">
        <f>K19/K10</f>
        <v>-5.8892320111412169E-2</v>
      </c>
      <c r="L20" s="49">
        <f>L19/L10</f>
        <v>-6.6145401531944106E-2</v>
      </c>
    </row>
    <row r="21" spans="2:12" ht="15.75" thickBot="1" x14ac:dyDescent="0.35">
      <c r="B21" s="42"/>
      <c r="C21" s="43"/>
      <c r="D21" s="43"/>
      <c r="F21" s="42"/>
      <c r="G21" s="43"/>
      <c r="H21" s="43"/>
      <c r="J21" s="42"/>
      <c r="K21" s="43"/>
      <c r="L21" s="43"/>
    </row>
    <row r="22" spans="2:12" s="50" customFormat="1" x14ac:dyDescent="0.3">
      <c r="B22" s="53" t="s">
        <v>24</v>
      </c>
      <c r="C22" s="53"/>
      <c r="D22" s="53"/>
      <c r="F22" s="53" t="s">
        <v>25</v>
      </c>
      <c r="G22" s="53"/>
      <c r="H22" s="53"/>
      <c r="J22" s="53" t="s">
        <v>26</v>
      </c>
      <c r="K22" s="53"/>
      <c r="L22" s="53"/>
    </row>
    <row r="23" spans="2:12" s="50" customFormat="1" x14ac:dyDescent="0.3">
      <c r="B23" s="54"/>
      <c r="C23" s="54"/>
      <c r="D23" s="54"/>
      <c r="F23" s="54"/>
      <c r="G23" s="54"/>
      <c r="H23" s="54"/>
      <c r="J23" s="54"/>
      <c r="K23" s="54"/>
      <c r="L23" s="54"/>
    </row>
    <row r="24" spans="2:12" s="50" customFormat="1" ht="15.75" thickBot="1" x14ac:dyDescent="0.35">
      <c r="B24" s="55"/>
      <c r="C24" s="55"/>
      <c r="D24" s="55"/>
      <c r="F24" s="55"/>
      <c r="G24" s="55"/>
      <c r="H24" s="55"/>
      <c r="J24" s="55"/>
      <c r="K24" s="55"/>
      <c r="L24" s="55"/>
    </row>
  </sheetData>
  <sheetProtection algorithmName="SHA-512" hashValue="Tcz1ezE5bAbeVz0k3AWG9R0ehwOlYHml836NjSjcV+cYdqUTTgN7i9U16nKjPKYwQfxMod73PfqLimJLaTo01g==" saltValue="EZISZYcQywOP4tma/6vAkA==" spinCount="100000" sheet="1" objects="1" scenarios="1"/>
  <mergeCells count="8">
    <mergeCell ref="B22:D24"/>
    <mergeCell ref="F22:H24"/>
    <mergeCell ref="J22:L24"/>
    <mergeCell ref="O3:P3"/>
    <mergeCell ref="N3:N4"/>
    <mergeCell ref="B3:D3"/>
    <mergeCell ref="F3:H3"/>
    <mergeCell ref="J3:L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Factors - Int. Rate 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- Vishal</dc:creator>
  <cp:lastModifiedBy>KG-LT-0017</cp:lastModifiedBy>
  <cp:lastPrinted>2019-04-17T08:12:30Z</cp:lastPrinted>
  <dcterms:created xsi:type="dcterms:W3CDTF">2016-04-09T12:06:57Z</dcterms:created>
  <dcterms:modified xsi:type="dcterms:W3CDTF">2020-04-23T09:50:15Z</dcterms:modified>
</cp:coreProperties>
</file>